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<sst xmlns="http://schemas.openxmlformats.org/spreadsheetml/2006/main" count="67" uniqueCount="55">
  <si>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</si>
  <si>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</si>
  <si>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</si>
  <si>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</si>
  <si>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</si>
  <si>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</si>
  <si>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</si>
  <si>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</si>
  <si>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</si>
  <si>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</si>
  <si>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</si>
  <si>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</si>
  <si>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</si>
  <si>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</si>
  <si>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</si>
  <si>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</si>
  <si>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</si>
  <si>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</si>
  <si>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</si>
  <si>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</si>
  <si>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</si>
  <si>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</si>
  <si>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</si>
  <si>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</si>
  <si>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</si>
  <si>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</si>
  <si>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</si>
  <si>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</si>
  <si>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</si>
  <si>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</si>
  <si>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</si>
  <si>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</si>
  <si>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</si>
  <si>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</si>
  <si>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</si>
  <si>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</si>
  <si>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</si>
  <si>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</si>
  <si>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</si>
  <si>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</si>
  <si>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</si>
  <si>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</si>
  <si>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</si>
  <si>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</si>
  <si>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</si>
  <si>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</si>
  <si>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</si>
  <si>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</si>
  <si>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</si>
  <si>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</si>
  <si>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Менделеева  дом №1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</si>
  <si>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2331,1</t>
    </r>
  </si>
  <si>
    <t>1,46 руб/кв.м.  х 2331,1</t>
  </si>
  <si>
    <t>18,14 руб/кв.м.  х 2331,1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</si>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</sst>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3" fontId="38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4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2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E4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140625" style="0" customWidth="1"/>
  </cols>
  <sheetData>
    <row r="1" spans="1:11" s="9" customFormat="1" ht="21">
      <c r="A1" s="29" t="s">
        <v>50</v>
      </c>
      <c r="B1" s="29"/>
      <c r="C1" s="29"/>
      <c r="D1" s="29"/>
      <c r="E1" s="29"/>
      <c r="F1" s="29"/>
      <c r="G1" s="29"/>
      <c r="H1" s="8"/>
      <c r="I1" s="8"/>
      <c r="J1" s="8"/>
      <c r="K1" s="8"/>
    </row>
    <row r="2" spans="1:11" s="9" customFormat="1" ht="21">
      <c r="A2" s="29" t="s">
        <v>23</v>
      </c>
      <c r="B2" s="29"/>
      <c r="C2" s="29"/>
      <c r="D2" s="29"/>
      <c r="E2" s="29"/>
      <c r="F2" s="29"/>
      <c r="G2" s="2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48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51</v>
      </c>
      <c r="D8" s="13">
        <f>1.57*G9</f>
        <v>3659.827</v>
      </c>
      <c r="E8" s="6"/>
      <c r="F8" s="7" t="s">
        <v>10</v>
      </c>
      <c r="G8" s="13">
        <f>D11</f>
        <v>49349.387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53</v>
      </c>
      <c r="D9" s="13">
        <f>18.14*G9</f>
        <v>42286.154</v>
      </c>
      <c r="E9" s="6"/>
      <c r="F9" s="7" t="s">
        <v>16</v>
      </c>
      <c r="G9" s="12">
        <v>2331.1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52</v>
      </c>
      <c r="D10" s="13">
        <f>1.46*G9</f>
        <v>3403.406</v>
      </c>
      <c r="E10" s="6"/>
      <c r="F10" s="7" t="s">
        <v>20</v>
      </c>
      <c r="G10" s="11">
        <f>G8/G9</f>
        <v>21.17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3">
        <f>SUM(D8:D10)</f>
        <v>49349.387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49</v>
      </c>
      <c r="B13" s="30" t="s">
        <v>54</v>
      </c>
      <c r="C13" s="30"/>
      <c r="D13" s="30"/>
      <c r="E13" s="30"/>
      <c r="F13" s="3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2" sqref="D12"/>
    </sheetView>
  </sheetViews>
  <sheetFormatPr defaultColWidth="8.8515625" defaultRowHeight="15"/>
  <cols>
    <col min="1" max="1" width="6.57421875" style="14" customWidth="1"/>
    <col min="2" max="2" width="93.7109375" style="14" customWidth="1"/>
    <col min="3" max="3" width="13.28125" style="14" customWidth="1"/>
    <col min="4" max="4" width="16.28125" style="14" customWidth="1"/>
    <col min="5" max="5" width="53.00390625" style="15" customWidth="1"/>
    <col min="6" max="16384" width="8.8515625" style="14" customWidth="1"/>
  </cols>
  <sheetData>
    <row r="1" ht="15">
      <c r="A1" s="14" t="s">
        <v>24</v>
      </c>
    </row>
    <row r="2" ht="15">
      <c r="A2" s="14" t="s">
        <v>15</v>
      </c>
    </row>
    <row r="4" spans="1:5" s="17" customFormat="1" ht="66" customHeight="1">
      <c r="A4" s="16" t="s">
        <v>12</v>
      </c>
      <c r="B4" s="16" t="s">
        <v>13</v>
      </c>
      <c r="C4" s="16" t="s">
        <v>25</v>
      </c>
      <c r="D4" s="31" t="s">
        <v>19</v>
      </c>
      <c r="E4" s="16" t="s">
        <v>17</v>
      </c>
    </row>
    <row r="5" spans="1:5" s="22" customFormat="1" ht="25.5" customHeight="1">
      <c r="A5" s="18">
        <v>1</v>
      </c>
      <c r="B5" s="19" t="s">
        <v>26</v>
      </c>
      <c r="C5" s="28">
        <v>0.71</v>
      </c>
      <c r="D5" s="21">
        <f>C5*Расчет!$G$9</f>
        <v>1655.081</v>
      </c>
      <c r="E5" s="19" t="s">
        <v>18</v>
      </c>
    </row>
    <row r="6" spans="1:5" s="22" customFormat="1" ht="30">
      <c r="A6" s="18">
        <v>2</v>
      </c>
      <c r="B6" s="19" t="s">
        <v>27</v>
      </c>
      <c r="C6" s="28">
        <v>7.090000000000001</v>
      </c>
      <c r="D6" s="21">
        <f>C6*Расчет!$G$9</f>
        <v>16527.499</v>
      </c>
      <c r="E6" s="19" t="s">
        <v>18</v>
      </c>
    </row>
    <row r="7" spans="1:5" ht="19.5" customHeight="1">
      <c r="A7" s="23" t="s">
        <v>28</v>
      </c>
      <c r="B7" s="24" t="s">
        <v>29</v>
      </c>
      <c r="C7" s="25">
        <v>0.33</v>
      </c>
      <c r="D7" s="26">
        <f>C7*Расчет!$G$9</f>
        <v>769.263</v>
      </c>
      <c r="E7" s="24" t="s">
        <v>18</v>
      </c>
    </row>
    <row r="8" spans="1:5" ht="30">
      <c r="A8" s="23" t="s">
        <v>30</v>
      </c>
      <c r="B8" s="24" t="s">
        <v>31</v>
      </c>
      <c r="C8" s="27">
        <v>5.390000000000001</v>
      </c>
      <c r="D8" s="26">
        <f>C8*Расчет!$G$9</f>
        <v>12564.629</v>
      </c>
      <c r="E8" s="24" t="s">
        <v>18</v>
      </c>
    </row>
    <row r="9" spans="1:5" ht="17.25" customHeight="1">
      <c r="A9" s="23" t="s">
        <v>32</v>
      </c>
      <c r="B9" s="24" t="s">
        <v>33</v>
      </c>
      <c r="C9" s="25">
        <v>0.75</v>
      </c>
      <c r="D9" s="26">
        <f>C9*Расчет!$G$9</f>
        <v>1748.3249999999998</v>
      </c>
      <c r="E9" s="24" t="s">
        <v>18</v>
      </c>
    </row>
    <row r="10" spans="1:7" ht="21.75" customHeight="1">
      <c r="A10" s="23" t="s">
        <v>34</v>
      </c>
      <c r="B10" s="24" t="s">
        <v>35</v>
      </c>
      <c r="C10" s="25">
        <v>0.62</v>
      </c>
      <c r="D10" s="26">
        <f>C10*Расчет!$G$9</f>
        <v>1445.282</v>
      </c>
      <c r="E10" s="24" t="s">
        <v>18</v>
      </c>
      <c r="G10" s="22"/>
    </row>
    <row r="11" spans="1:7" s="22" customFormat="1" ht="21.75" customHeight="1">
      <c r="A11" s="18">
        <v>3</v>
      </c>
      <c r="B11" s="19" t="s">
        <v>36</v>
      </c>
      <c r="C11" s="20">
        <v>10.34</v>
      </c>
      <c r="D11" s="21">
        <f>C11*Расчет!$G$9</f>
        <v>24103.574</v>
      </c>
      <c r="E11" s="19" t="s">
        <v>18</v>
      </c>
      <c r="G11" s="14"/>
    </row>
    <row r="12" spans="1:5" ht="18" customHeight="1">
      <c r="A12" s="23" t="s">
        <v>37</v>
      </c>
      <c r="B12" s="24" t="s">
        <v>14</v>
      </c>
      <c r="C12" s="25">
        <v>4.12</v>
      </c>
      <c r="D12" s="26">
        <f>C12*Расчет!$G$9</f>
        <v>9604.132</v>
      </c>
      <c r="E12" s="24" t="s">
        <v>18</v>
      </c>
    </row>
    <row r="13" spans="1:5" ht="45">
      <c r="A13" s="23" t="s">
        <v>38</v>
      </c>
      <c r="B13" s="24" t="s">
        <v>39</v>
      </c>
      <c r="C13" s="25">
        <v>4.96</v>
      </c>
      <c r="D13" s="26">
        <f>C13*Расчет!$G$9</f>
        <v>11562.256</v>
      </c>
      <c r="E13" s="24" t="s">
        <v>18</v>
      </c>
    </row>
    <row r="14" spans="1:7" ht="30">
      <c r="A14" s="23" t="s">
        <v>40</v>
      </c>
      <c r="B14" s="24" t="s">
        <v>41</v>
      </c>
      <c r="C14" s="25">
        <v>0.2</v>
      </c>
      <c r="D14" s="26">
        <f>C14*Расчет!$G$9</f>
        <v>466.22</v>
      </c>
      <c r="E14" s="24" t="s">
        <v>18</v>
      </c>
      <c r="G14" s="22"/>
    </row>
    <row r="15" spans="1:7" ht="18" customHeight="1">
      <c r="A15" s="23" t="s">
        <v>42</v>
      </c>
      <c r="B15" s="24" t="s">
        <v>43</v>
      </c>
      <c r="C15" s="25">
        <v>1.06</v>
      </c>
      <c r="D15" s="26">
        <f>C15*Расчет!$G$9</f>
        <v>2470.966</v>
      </c>
      <c r="E15" s="24" t="s">
        <v>18</v>
      </c>
      <c r="G15" s="22"/>
    </row>
    <row r="16" spans="1:5" s="22" customFormat="1" ht="24" customHeight="1">
      <c r="A16" s="18">
        <v>4</v>
      </c>
      <c r="B16" s="19" t="s">
        <v>44</v>
      </c>
      <c r="C16" s="20">
        <v>1.57</v>
      </c>
      <c r="D16" s="21">
        <f>C16*Расчет!$G$9</f>
        <v>3659.827</v>
      </c>
      <c r="E16" s="19" t="s">
        <v>45</v>
      </c>
    </row>
    <row r="17" spans="1:7" s="22" customFormat="1" ht="15" customHeight="1">
      <c r="A17" s="18">
        <v>5</v>
      </c>
      <c r="B17" s="19" t="s">
        <v>46</v>
      </c>
      <c r="C17" s="20">
        <v>1.46</v>
      </c>
      <c r="D17" s="21">
        <f>C17*Расчет!$G$9</f>
        <v>3403.406</v>
      </c>
      <c r="E17" s="19" t="s">
        <v>22</v>
      </c>
      <c r="G17" s="14"/>
    </row>
    <row r="18" spans="1:7" s="22" customFormat="1" ht="16.5" customHeight="1">
      <c r="A18" s="20"/>
      <c r="B18" s="19" t="s">
        <v>47</v>
      </c>
      <c r="C18" s="20">
        <v>21.17</v>
      </c>
      <c r="D18" s="21">
        <f>D5+D6+D11+D16+D17</f>
        <v>49349.386999999995</v>
      </c>
      <c r="E18" s="19"/>
      <c r="G18" s="1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2023-05-15T07:02:33Z</dcterms:modified>
  <cp:category/>
  <cp:version/>
  <cp:contentType/>
  <cp:contentStatus/>
</cp:coreProperties>
</file>